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Forecast" sheetId="2" state="visible" r:id="rId2"/>
    <sheet xmlns:r="http://schemas.openxmlformats.org/officeDocument/2006/relationships" name="Example" sheetId="3" state="visible" r:id="rId3"/>
  </sheets>
  <definedNames>
    <definedName name="_xlnm.Print_Titles" localSheetId="1">'Forecast'!$8:$9</definedName>
    <definedName name="_xlnm.Print_Titles" localSheetId="2">'Example'!$8:$9</definedName>
  </definedNames>
  <calcPr calcId="124519" fullCalcOnLoad="1"/>
</workbook>
</file>

<file path=xl/styles.xml><?xml version="1.0" encoding="utf-8"?>
<styleSheet xmlns="http://schemas.openxmlformats.org/spreadsheetml/2006/main">
  <numFmts count="5">
    <numFmt numFmtId="164" formatCode="d mmm yyyy"/>
    <numFmt numFmtId="165" formatCode="#,##0;[Red]-#,##0;&quot;-&quot;"/>
    <numFmt numFmtId="166" formatCode="&quot;Week &quot;0"/>
    <numFmt numFmtId="167" formatCode="d mmm"/>
    <numFmt numFmtId="168" formatCode="yyyy-mm-dd h:mm:ss"/>
  </numFmts>
  <fonts count="10">
    <font>
      <name val="Calibri"/>
      <family val="2"/>
      <color theme="1"/>
      <sz val="11"/>
      <scheme val="minor"/>
    </font>
    <font>
      <b val="1"/>
      <color rgb="0016314E"/>
      <sz val="16"/>
    </font>
    <font>
      <color rgb="005F6673"/>
      <sz val="10"/>
    </font>
    <font>
      <b val="1"/>
      <color rgb="0016314E"/>
    </font>
    <font>
      <b val="1"/>
      <color rgb="00FFFFFF"/>
    </font>
    <font>
      <color rgb="001F4E9A"/>
    </font>
    <font>
      <i val="1"/>
      <color rgb="005F6673"/>
      <sz val="9"/>
    </font>
    <font>
      <b val="1"/>
    </font>
    <font>
      <b val="1"/>
      <color rgb="009B1C1C"/>
    </font>
    <font>
      <b val="1"/>
      <color rgb="008A4B00"/>
    </font>
  </fonts>
  <fills count="4">
    <fill>
      <patternFill/>
    </fill>
    <fill>
      <patternFill patternType="gray125"/>
    </fill>
    <fill>
      <patternFill patternType="solid">
        <fgColor rgb="0016314E"/>
      </patternFill>
    </fill>
    <fill>
      <patternFill patternType="solid">
        <fgColor rgb="00FFF4C2"/>
      </patternFill>
    </fill>
  </fills>
  <borders count="2">
    <border>
      <left/>
      <right/>
      <top/>
      <bottom/>
      <diagonal/>
    </border>
    <border>
      <top style="thin">
        <color rgb="0016314E"/>
      </top>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3" fillId="0" borderId="0" applyAlignment="1" pivotButton="0" quotePrefix="0" xfId="0">
      <alignment horizontal="right" vertical="top"/>
    </xf>
    <xf numFmtId="0" fontId="4" fillId="2" borderId="0" applyAlignment="1" pivotButton="0" quotePrefix="0" xfId="0">
      <alignment horizontal="left" vertical="center" wrapText="1"/>
    </xf>
    <xf numFmtId="0" fontId="5" fillId="3" borderId="0" pivotButton="0" quotePrefix="0" xfId="0"/>
    <xf numFmtId="164" fontId="5" fillId="3" borderId="0" pivotButton="0" quotePrefix="0" xfId="0"/>
    <xf numFmtId="165" fontId="5" fillId="3" borderId="0" pivotButton="0" quotePrefix="0" xfId="0"/>
    <xf numFmtId="0" fontId="6" fillId="0" borderId="0" pivotButton="0" quotePrefix="0" xfId="0"/>
    <xf numFmtId="166" fontId="4" fillId="2" borderId="0" applyAlignment="1" pivotButton="0" quotePrefix="0" xfId="0">
      <alignment horizontal="center" vertical="center" wrapText="1"/>
    </xf>
    <xf numFmtId="0" fontId="4" fillId="2" borderId="0" applyAlignment="1" pivotButton="0" quotePrefix="0" xfId="0">
      <alignment horizontal="center" vertical="center" wrapText="1"/>
    </xf>
    <xf numFmtId="167" fontId="6" fillId="0" borderId="0" pivotButton="0" quotePrefix="0" xfId="0"/>
    <xf numFmtId="165" fontId="0" fillId="0" borderId="0" pivotButton="0" quotePrefix="0" xfId="0"/>
    <xf numFmtId="0" fontId="7" fillId="0" borderId="1" pivotButton="0" quotePrefix="0" xfId="0"/>
    <xf numFmtId="165" fontId="7" fillId="0" borderId="1" pivotButton="0" quotePrefix="0" xfId="0"/>
    <xf numFmtId="165" fontId="8" fillId="0" borderId="0" pivotButton="0" quotePrefix="0" xfId="0"/>
    <xf numFmtId="165" fontId="3" fillId="0" borderId="0" pivotButton="0" quotePrefix="0" xfId="0"/>
    <xf numFmtId="166" fontId="3" fillId="0" borderId="0" pivotButton="0" quotePrefix="0" xfId="0"/>
    <xf numFmtId="1" fontId="3" fillId="0" borderId="0" pivotButton="0" quotePrefix="0" xfId="0"/>
    <xf numFmtId="0" fontId="9" fillId="0" borderId="0" pivotButton="0" quotePrefix="0" xfId="0"/>
  </cellXfs>
  <cellStyles count="1">
    <cellStyle name="Normal" xfId="0" builtinId="0" hidden="0"/>
  </cellStyles>
  <dxfs count="1">
    <dxf>
      <font>
        <b val="1"/>
        <color rgb="009B1C1C"/>
      </font>
      <fill>
        <patternFill patternType="solid">
          <fgColor rgb="00F8D7D3"/>
          <b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3"/>
  <sheetViews>
    <sheetView showGridLines="0" workbookViewId="0">
      <selection activeCell="A1" sqref="A1"/>
    </sheetView>
  </sheetViews>
  <sheetFormatPr baseColWidth="8" defaultRowHeight="15"/>
  <cols>
    <col width="4" customWidth="1" min="1" max="1"/>
    <col width="38" customWidth="1" min="2" max="2"/>
    <col width="70" customWidth="1" min="3" max="3"/>
  </cols>
  <sheetData>
    <row r="1" ht="24" customHeight="1">
      <c r="B1" s="1" t="inlineStr">
        <is>
          <t>13-week cash flow forecast template</t>
        </is>
      </c>
    </row>
    <row r="2">
      <c r="B2" s="2" t="inlineStr">
        <is>
          <t>Free template from Ataski. https://ataski.com/guides/13-week-cash-flow-forecast</t>
        </is>
      </c>
    </row>
    <row r="4">
      <c r="B4" s="3" t="inlineStr">
        <is>
          <t>What it is</t>
        </is>
      </c>
    </row>
    <row r="5" ht="47" customHeight="1">
      <c r="B5" s="4" t="inlineStr">
        <is>
          <t>A week-by-week forecast of the cash you expect to receive and to pay out over the next 13 weeks (one quarter), and the bank balance at the end of each week. It uses the direct method: real receipts and payments, not profit adjusted for non-cash items.</t>
        </is>
      </c>
    </row>
    <row r="7">
      <c r="B7" s="3" t="inlineStr">
        <is>
          <t>How to use it</t>
        </is>
      </c>
    </row>
    <row r="8" ht="32" customHeight="1">
      <c r="A8" s="5" t="n">
        <v>1</v>
      </c>
      <c r="B8" s="4" t="inlineStr">
        <is>
          <t>On the Forecast sheet, fill in the yellow cells at the top: the company, the Monday week 1 starts, the bank balance at the start of week 1, and your minimum cash buffer (the lowest balance you are willing to hold).</t>
        </is>
      </c>
    </row>
    <row r="9" ht="32" customHeight="1">
      <c r="A9" s="5" t="n">
        <v>2</v>
      </c>
      <c r="B9" s="4" t="inlineStr">
        <is>
          <t>Enter each receipt and payment in the week the cash will actually move, not the week the invoice or bill is dated. Enter payments as positive numbers.</t>
        </is>
      </c>
    </row>
    <row r="10" ht="32" customHeight="1">
      <c r="A10" s="5" t="n">
        <v>3</v>
      </c>
      <c r="B10" s="4" t="inlineStr">
        <is>
          <t>Everything else is a formula: total receipts, total payments, net cash flow, closing cash and headroom. Each week's closing cash is the next week's opening cash.</t>
        </is>
      </c>
    </row>
    <row r="11" ht="32" customHeight="1">
      <c r="A11" s="5" t="n">
        <v>4</v>
      </c>
      <c r="B11" s="4" t="inlineStr">
        <is>
          <t>A week that closes below the minimum cash buffer turns red and shows "Below buffer". Under the table: the lowest closing balance, its week, and how many weeks close below the buffer.</t>
        </is>
      </c>
    </row>
    <row r="12" ht="47" customHeight="1">
      <c r="A12" s="5" t="n">
        <v>5</v>
      </c>
      <c r="B12" s="4" t="inlineStr">
        <is>
          <t>Every week, roll it forward: set week 1 to next Monday and the opening balance to the actual bank balance, move the yellow rows one column left (copy weeks 2 to 13 over weeks 1 to 12), fill in the new week 13, and refresh the figures from your latest receivables, bills and payroll.</t>
        </is>
      </c>
    </row>
    <row r="14">
      <c r="B14" s="3" t="inlineStr">
        <is>
          <t>Where each line comes from</t>
        </is>
      </c>
    </row>
    <row r="15" ht="32" customHeight="1">
      <c r="B15" s="4" t="inlineStr">
        <is>
          <t>Leave out anything that is not cash: depreciation, accruals and other bookkeeping entries do not move the bank balance.</t>
        </is>
      </c>
    </row>
    <row r="16">
      <c r="B16" s="6" t="inlineStr">
        <is>
          <t>Line</t>
        </is>
      </c>
      <c r="C16" s="6" t="inlineStr">
        <is>
          <t>Where the figures come from</t>
        </is>
      </c>
    </row>
    <row r="17" ht="32" customHeight="1">
      <c r="B17" s="4" t="inlineStr">
        <is>
          <t>Customer payments on open invoices</t>
        </is>
      </c>
      <c r="C17" s="4" t="inlineStr">
        <is>
          <t>Aged receivables: each invoice in the week that customer really pays, not on its due date.</t>
        </is>
      </c>
    </row>
    <row r="18" ht="32" customHeight="1">
      <c r="B18" s="4" t="inlineStr">
        <is>
          <t>Customer payments on new sales</t>
        </is>
      </c>
      <c r="C18" s="4" t="inlineStr">
        <is>
          <t>Sales you expect to invoice during the 13 weeks, at the invoice date plus the usual delay. Kept separate so you can see how much is not billed yet.</t>
        </is>
      </c>
    </row>
    <row r="19" ht="17" customHeight="1">
      <c r="B19" s="4" t="inlineStr">
        <is>
          <t>Other receipts</t>
        </is>
      </c>
      <c r="C19" s="4" t="inlineStr">
        <is>
          <t>Tax refunds, asset sales, interest received.</t>
        </is>
      </c>
    </row>
    <row r="20" ht="17" customHeight="1">
      <c r="B20" s="4" t="inlineStr">
        <is>
          <t>Financing in</t>
        </is>
      </c>
      <c r="C20" s="4" t="inlineStr">
        <is>
          <t>Loan drawdowns, new equity.</t>
        </is>
      </c>
    </row>
    <row r="21" ht="17" customHeight="1">
      <c r="B21" s="4" t="inlineStr">
        <is>
          <t>Payroll and payroll taxes</t>
        </is>
      </c>
      <c r="C21" s="4" t="inlineStr">
        <is>
          <t>The payroll calendar, with the employer's taxes on their own payment dates.</t>
        </is>
      </c>
    </row>
    <row r="22" ht="32" customHeight="1">
      <c r="B22" s="4" t="inlineStr">
        <is>
          <t>Supplier bills</t>
        </is>
      </c>
      <c r="C22" s="4" t="inlineStr">
        <is>
          <t>Aged payables on the date you plan to pay them, plus regular costs whose bills have not arrived yet.</t>
        </is>
      </c>
    </row>
    <row r="23" ht="17" customHeight="1">
      <c r="B23" s="4" t="inlineStr">
        <is>
          <t>Rent and other fixed costs</t>
        </is>
      </c>
      <c r="C23" s="4" t="inlineStr">
        <is>
          <t>Their due dates.</t>
        </is>
      </c>
    </row>
    <row r="24" ht="17" customHeight="1">
      <c r="B24" s="4" t="inlineStr">
        <is>
          <t>Sales tax / VAT and other taxes</t>
        </is>
      </c>
      <c r="C24" s="4" t="inlineStr">
        <is>
          <t>The filing dates.</t>
        </is>
      </c>
    </row>
    <row r="25" ht="17" customHeight="1">
      <c r="B25" s="4" t="inlineStr">
        <is>
          <t>Loan repayments and interest</t>
        </is>
      </c>
      <c r="C25" s="4" t="inlineStr">
        <is>
          <t>The loan schedule.</t>
        </is>
      </c>
    </row>
    <row r="26" ht="17" customHeight="1">
      <c r="B26" s="4" t="inlineStr">
        <is>
          <t>Owner draws</t>
        </is>
      </c>
      <c r="C26" s="4" t="inlineStr">
        <is>
          <t>The distributions you plan to take out of the business.</t>
        </is>
      </c>
    </row>
    <row r="27" ht="17" customHeight="1">
      <c r="B27" s="4" t="inlineStr">
        <is>
          <t>Equipment and other capital spending</t>
        </is>
      </c>
      <c r="C27" s="4" t="inlineStr">
        <is>
          <t>When you will pay, not when you order.</t>
        </is>
      </c>
    </row>
    <row r="29">
      <c r="B29" s="3" t="inlineStr">
        <is>
          <t>Good to know</t>
        </is>
      </c>
    </row>
    <row r="30" ht="17" customHeight="1">
      <c r="B30" s="4" t="inlineStr">
        <is>
          <t>Yellow cells are inputs. Every other figure is a formula. Red marks a week below the minimum cash buffer.</t>
        </is>
      </c>
    </row>
    <row r="31" ht="17" customHeight="1">
      <c r="B31" s="4" t="inlineStr">
        <is>
          <t>The Example sheet shows the model filled in. Illustrative figures, not a real company.</t>
        </is>
      </c>
    </row>
    <row r="32" ht="17" customHeight="1">
      <c r="B32" s="4" t="inlineStr">
        <is>
          <t>No macros. Functions used: COUNT, COUNTIF, IF, MATCH, MIN, N, SUM.</t>
        </is>
      </c>
    </row>
    <row r="33" ht="17" customHeight="1">
      <c r="B33" s="4" t="inlineStr">
        <is>
          <t>The guide, with a worked example and the weekly routine: https://ataski.com/guides/13-week-cash-flow-forecast</t>
        </is>
      </c>
    </row>
  </sheetData>
  <mergeCells count="11">
    <mergeCell ref="B30:C30"/>
    <mergeCell ref="B15:C15"/>
    <mergeCell ref="B33:C33"/>
    <mergeCell ref="B11:C11"/>
    <mergeCell ref="B5:C5"/>
    <mergeCell ref="B10:C10"/>
    <mergeCell ref="B32:C32"/>
    <mergeCell ref="B31:C31"/>
    <mergeCell ref="B9:C9"/>
    <mergeCell ref="B8:C8"/>
    <mergeCell ref="B12:C1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42"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2.5" customWidth="1" min="15" max="15"/>
  </cols>
  <sheetData>
    <row r="1" ht="24" customHeight="1">
      <c r="A1" s="1" t="inlineStr">
        <is>
          <t>13-week cash flow forecast</t>
        </is>
      </c>
    </row>
    <row r="2">
      <c r="A2" t="inlineStr">
        <is>
          <t>Company</t>
        </is>
      </c>
      <c r="B2" s="7" t="n"/>
    </row>
    <row r="3">
      <c r="A3" t="inlineStr">
        <is>
          <t>Week 1 starts on (a Monday)</t>
        </is>
      </c>
      <c r="B3" s="8" t="n"/>
    </row>
    <row r="4">
      <c r="A4" t="inlineStr">
        <is>
          <t>Bank balance at the start of week 1</t>
        </is>
      </c>
      <c r="B4" s="9" t="n"/>
    </row>
    <row r="5">
      <c r="A5" t="inlineStr">
        <is>
          <t>Minimum cash buffer</t>
        </is>
      </c>
      <c r="B5" s="9" t="n"/>
    </row>
    <row r="6">
      <c r="A6" s="10" t="inlineStr">
        <is>
          <t>Yellow cells are inputs. Every other figure is a formula. See the Instructions sheet.</t>
        </is>
      </c>
    </row>
    <row r="8">
      <c r="A8" s="6" t="inlineStr">
        <is>
          <t>Week</t>
        </is>
      </c>
      <c r="B8" s="11" t="n">
        <v>1</v>
      </c>
      <c r="C8" s="11" t="n">
        <v>2</v>
      </c>
      <c r="D8" s="11" t="n">
        <v>3</v>
      </c>
      <c r="E8" s="11" t="n">
        <v>4</v>
      </c>
      <c r="F8" s="11" t="n">
        <v>5</v>
      </c>
      <c r="G8" s="11" t="n">
        <v>6</v>
      </c>
      <c r="H8" s="11" t="n">
        <v>7</v>
      </c>
      <c r="I8" s="11" t="n">
        <v>8</v>
      </c>
      <c r="J8" s="11" t="n">
        <v>9</v>
      </c>
      <c r="K8" s="11" t="n">
        <v>10</v>
      </c>
      <c r="L8" s="11" t="n">
        <v>11</v>
      </c>
      <c r="M8" s="11" t="n">
        <v>12</v>
      </c>
      <c r="N8" s="11" t="n">
        <v>13</v>
      </c>
      <c r="O8" s="12" t="inlineStr">
        <is>
          <t>13 weeks</t>
        </is>
      </c>
    </row>
    <row r="9">
      <c r="A9" s="10" t="inlineStr">
        <is>
          <t>Week starting</t>
        </is>
      </c>
      <c r="B9" s="13">
        <f>IF($B$3="","",$B$3+7*(B$8-1))</f>
        <v/>
      </c>
      <c r="C9" s="13">
        <f>IF($B$3="","",$B$3+7*(C$8-1))</f>
        <v/>
      </c>
      <c r="D9" s="13">
        <f>IF($B$3="","",$B$3+7*(D$8-1))</f>
        <v/>
      </c>
      <c r="E9" s="13">
        <f>IF($B$3="","",$B$3+7*(E$8-1))</f>
        <v/>
      </c>
      <c r="F9" s="13">
        <f>IF($B$3="","",$B$3+7*(F$8-1))</f>
        <v/>
      </c>
      <c r="G9" s="13">
        <f>IF($B$3="","",$B$3+7*(G$8-1))</f>
        <v/>
      </c>
      <c r="H9" s="13">
        <f>IF($B$3="","",$B$3+7*(H$8-1))</f>
        <v/>
      </c>
      <c r="I9" s="13">
        <f>IF($B$3="","",$B$3+7*(I$8-1))</f>
        <v/>
      </c>
      <c r="J9" s="13">
        <f>IF($B$3="","",$B$3+7*(J$8-1))</f>
        <v/>
      </c>
      <c r="K9" s="13">
        <f>IF($B$3="","",$B$3+7*(K$8-1))</f>
        <v/>
      </c>
      <c r="L9" s="13">
        <f>IF($B$3="","",$B$3+7*(L$8-1))</f>
        <v/>
      </c>
      <c r="M9" s="13">
        <f>IF($B$3="","",$B$3+7*(M$8-1))</f>
        <v/>
      </c>
      <c r="N9" s="13">
        <f>IF($B$3="","",$B$3+7*(N$8-1))</f>
        <v/>
      </c>
    </row>
    <row r="10">
      <c r="A10" s="3" t="inlineStr">
        <is>
          <t>OPENING CASH</t>
        </is>
      </c>
      <c r="B10" s="14">
        <f>$B$4</f>
        <v/>
      </c>
      <c r="C10" s="14">
        <f>B29</f>
        <v/>
      </c>
      <c r="D10" s="14">
        <f>C29</f>
        <v/>
      </c>
      <c r="E10" s="14">
        <f>D29</f>
        <v/>
      </c>
      <c r="F10" s="14">
        <f>E29</f>
        <v/>
      </c>
      <c r="G10" s="14">
        <f>F29</f>
        <v/>
      </c>
      <c r="H10" s="14">
        <f>G29</f>
        <v/>
      </c>
      <c r="I10" s="14">
        <f>H29</f>
        <v/>
      </c>
      <c r="J10" s="14">
        <f>I29</f>
        <v/>
      </c>
      <c r="K10" s="14">
        <f>J29</f>
        <v/>
      </c>
      <c r="L10" s="14">
        <f>K29</f>
        <v/>
      </c>
      <c r="M10" s="14">
        <f>L29</f>
        <v/>
      </c>
      <c r="N10" s="14">
        <f>M29</f>
        <v/>
      </c>
      <c r="O10" s="14">
        <f>B10</f>
        <v/>
      </c>
    </row>
    <row r="11">
      <c r="A11" s="3" t="inlineStr">
        <is>
          <t>RECEIPTS</t>
        </is>
      </c>
    </row>
    <row r="12">
      <c r="A12" t="inlineStr">
        <is>
          <t>Customer payments on open invoices</t>
        </is>
      </c>
      <c r="B12" s="9" t="n"/>
      <c r="C12" s="9" t="n"/>
      <c r="D12" s="9" t="n"/>
      <c r="E12" s="9" t="n"/>
      <c r="F12" s="9" t="n"/>
      <c r="G12" s="9" t="n"/>
      <c r="H12" s="9" t="n"/>
      <c r="I12" s="9" t="n"/>
      <c r="J12" s="9" t="n"/>
      <c r="K12" s="9" t="n"/>
      <c r="L12" s="9" t="n"/>
      <c r="M12" s="9" t="n"/>
      <c r="N12" s="9" t="n"/>
      <c r="O12" s="14">
        <f>SUM(B12:N12)</f>
        <v/>
      </c>
    </row>
    <row r="13">
      <c r="A13" t="inlineStr">
        <is>
          <t>Customer payments on new sales</t>
        </is>
      </c>
      <c r="B13" s="9" t="n"/>
      <c r="C13" s="9" t="n"/>
      <c r="D13" s="9" t="n"/>
      <c r="E13" s="9" t="n"/>
      <c r="F13" s="9" t="n"/>
      <c r="G13" s="9" t="n"/>
      <c r="H13" s="9" t="n"/>
      <c r="I13" s="9" t="n"/>
      <c r="J13" s="9" t="n"/>
      <c r="K13" s="9" t="n"/>
      <c r="L13" s="9" t="n"/>
      <c r="M13" s="9" t="n"/>
      <c r="N13" s="9" t="n"/>
      <c r="O13" s="14">
        <f>SUM(B13:N13)</f>
        <v/>
      </c>
    </row>
    <row r="14">
      <c r="A14" t="inlineStr">
        <is>
          <t>Other receipts</t>
        </is>
      </c>
      <c r="B14" s="9" t="n"/>
      <c r="C14" s="9" t="n"/>
      <c r="D14" s="9" t="n"/>
      <c r="E14" s="9" t="n"/>
      <c r="F14" s="9" t="n"/>
      <c r="G14" s="9" t="n"/>
      <c r="H14" s="9" t="n"/>
      <c r="I14" s="9" t="n"/>
      <c r="J14" s="9" t="n"/>
      <c r="K14" s="9" t="n"/>
      <c r="L14" s="9" t="n"/>
      <c r="M14" s="9" t="n"/>
      <c r="N14" s="9" t="n"/>
      <c r="O14" s="14">
        <f>SUM(B14:N14)</f>
        <v/>
      </c>
    </row>
    <row r="15">
      <c r="A15" t="inlineStr">
        <is>
          <t>Financing in</t>
        </is>
      </c>
      <c r="B15" s="9" t="n"/>
      <c r="C15" s="9" t="n"/>
      <c r="D15" s="9" t="n"/>
      <c r="E15" s="9" t="n"/>
      <c r="F15" s="9" t="n"/>
      <c r="G15" s="9" t="n"/>
      <c r="H15" s="9" t="n"/>
      <c r="I15" s="9" t="n"/>
      <c r="J15" s="9" t="n"/>
      <c r="K15" s="9" t="n"/>
      <c r="L15" s="9" t="n"/>
      <c r="M15" s="9" t="n"/>
      <c r="N15" s="9" t="n"/>
      <c r="O15" s="14">
        <f>SUM(B15:N15)</f>
        <v/>
      </c>
    </row>
    <row r="16">
      <c r="A16" s="15" t="inlineStr">
        <is>
          <t>Total receipts</t>
        </is>
      </c>
      <c r="B16" s="16">
        <f>SUM(B12:B15)</f>
        <v/>
      </c>
      <c r="C16" s="16">
        <f>SUM(C12:C15)</f>
        <v/>
      </c>
      <c r="D16" s="16">
        <f>SUM(D12:D15)</f>
        <v/>
      </c>
      <c r="E16" s="16">
        <f>SUM(E12:E15)</f>
        <v/>
      </c>
      <c r="F16" s="16">
        <f>SUM(F12:F15)</f>
        <v/>
      </c>
      <c r="G16" s="16">
        <f>SUM(G12:G15)</f>
        <v/>
      </c>
      <c r="H16" s="16">
        <f>SUM(H12:H15)</f>
        <v/>
      </c>
      <c r="I16" s="16">
        <f>SUM(I12:I15)</f>
        <v/>
      </c>
      <c r="J16" s="16">
        <f>SUM(J12:J15)</f>
        <v/>
      </c>
      <c r="K16" s="16">
        <f>SUM(K12:K15)</f>
        <v/>
      </c>
      <c r="L16" s="16">
        <f>SUM(L12:L15)</f>
        <v/>
      </c>
      <c r="M16" s="16">
        <f>SUM(M12:M15)</f>
        <v/>
      </c>
      <c r="N16" s="16">
        <f>SUM(N12:N15)</f>
        <v/>
      </c>
      <c r="O16" s="16">
        <f>SUM(B16:N16)</f>
        <v/>
      </c>
    </row>
    <row r="18">
      <c r="A18" s="3" t="inlineStr">
        <is>
          <t>PAYMENTS</t>
        </is>
      </c>
    </row>
    <row r="19">
      <c r="A19" t="inlineStr">
        <is>
          <t>Payroll and payroll taxes</t>
        </is>
      </c>
      <c r="B19" s="9" t="n"/>
      <c r="C19" s="9" t="n"/>
      <c r="D19" s="9" t="n"/>
      <c r="E19" s="9" t="n"/>
      <c r="F19" s="9" t="n"/>
      <c r="G19" s="9" t="n"/>
      <c r="H19" s="9" t="n"/>
      <c r="I19" s="9" t="n"/>
      <c r="J19" s="9" t="n"/>
      <c r="K19" s="9" t="n"/>
      <c r="L19" s="9" t="n"/>
      <c r="M19" s="9" t="n"/>
      <c r="N19" s="9" t="n"/>
      <c r="O19" s="14">
        <f>SUM(B19:N19)</f>
        <v/>
      </c>
    </row>
    <row r="20">
      <c r="A20" t="inlineStr">
        <is>
          <t>Supplier bills</t>
        </is>
      </c>
      <c r="B20" s="9" t="n"/>
      <c r="C20" s="9" t="n"/>
      <c r="D20" s="9" t="n"/>
      <c r="E20" s="9" t="n"/>
      <c r="F20" s="9" t="n"/>
      <c r="G20" s="9" t="n"/>
      <c r="H20" s="9" t="n"/>
      <c r="I20" s="9" t="n"/>
      <c r="J20" s="9" t="n"/>
      <c r="K20" s="9" t="n"/>
      <c r="L20" s="9" t="n"/>
      <c r="M20" s="9" t="n"/>
      <c r="N20" s="9" t="n"/>
      <c r="O20" s="14">
        <f>SUM(B20:N20)</f>
        <v/>
      </c>
    </row>
    <row r="21">
      <c r="A21" t="inlineStr">
        <is>
          <t>Rent and other fixed costs</t>
        </is>
      </c>
      <c r="B21" s="9" t="n"/>
      <c r="C21" s="9" t="n"/>
      <c r="D21" s="9" t="n"/>
      <c r="E21" s="9" t="n"/>
      <c r="F21" s="9" t="n"/>
      <c r="G21" s="9" t="n"/>
      <c r="H21" s="9" t="n"/>
      <c r="I21" s="9" t="n"/>
      <c r="J21" s="9" t="n"/>
      <c r="K21" s="9" t="n"/>
      <c r="L21" s="9" t="n"/>
      <c r="M21" s="9" t="n"/>
      <c r="N21" s="9" t="n"/>
      <c r="O21" s="14">
        <f>SUM(B21:N21)</f>
        <v/>
      </c>
    </row>
    <row r="22">
      <c r="A22" t="inlineStr">
        <is>
          <t>Sales tax / VAT and other taxes</t>
        </is>
      </c>
      <c r="B22" s="9" t="n"/>
      <c r="C22" s="9" t="n"/>
      <c r="D22" s="9" t="n"/>
      <c r="E22" s="9" t="n"/>
      <c r="F22" s="9" t="n"/>
      <c r="G22" s="9" t="n"/>
      <c r="H22" s="9" t="n"/>
      <c r="I22" s="9" t="n"/>
      <c r="J22" s="9" t="n"/>
      <c r="K22" s="9" t="n"/>
      <c r="L22" s="9" t="n"/>
      <c r="M22" s="9" t="n"/>
      <c r="N22" s="9" t="n"/>
      <c r="O22" s="14">
        <f>SUM(B22:N22)</f>
        <v/>
      </c>
    </row>
    <row r="23">
      <c r="A23" t="inlineStr">
        <is>
          <t>Loan repayments and interest</t>
        </is>
      </c>
      <c r="B23" s="9" t="n"/>
      <c r="C23" s="9" t="n"/>
      <c r="D23" s="9" t="n"/>
      <c r="E23" s="9" t="n"/>
      <c r="F23" s="9" t="n"/>
      <c r="G23" s="9" t="n"/>
      <c r="H23" s="9" t="n"/>
      <c r="I23" s="9" t="n"/>
      <c r="J23" s="9" t="n"/>
      <c r="K23" s="9" t="n"/>
      <c r="L23" s="9" t="n"/>
      <c r="M23" s="9" t="n"/>
      <c r="N23" s="9" t="n"/>
      <c r="O23" s="14">
        <f>SUM(B23:N23)</f>
        <v/>
      </c>
    </row>
    <row r="24">
      <c r="A24" t="inlineStr">
        <is>
          <t>Owner draws</t>
        </is>
      </c>
      <c r="B24" s="9" t="n"/>
      <c r="C24" s="9" t="n"/>
      <c r="D24" s="9" t="n"/>
      <c r="E24" s="9" t="n"/>
      <c r="F24" s="9" t="n"/>
      <c r="G24" s="9" t="n"/>
      <c r="H24" s="9" t="n"/>
      <c r="I24" s="9" t="n"/>
      <c r="J24" s="9" t="n"/>
      <c r="K24" s="9" t="n"/>
      <c r="L24" s="9" t="n"/>
      <c r="M24" s="9" t="n"/>
      <c r="N24" s="9" t="n"/>
      <c r="O24" s="14">
        <f>SUM(B24:N24)</f>
        <v/>
      </c>
    </row>
    <row r="25">
      <c r="A25" t="inlineStr">
        <is>
          <t>Equipment and other capital spending</t>
        </is>
      </c>
      <c r="B25" s="9" t="n"/>
      <c r="C25" s="9" t="n"/>
      <c r="D25" s="9" t="n"/>
      <c r="E25" s="9" t="n"/>
      <c r="F25" s="9" t="n"/>
      <c r="G25" s="9" t="n"/>
      <c r="H25" s="9" t="n"/>
      <c r="I25" s="9" t="n"/>
      <c r="J25" s="9" t="n"/>
      <c r="K25" s="9" t="n"/>
      <c r="L25" s="9" t="n"/>
      <c r="M25" s="9" t="n"/>
      <c r="N25" s="9" t="n"/>
      <c r="O25" s="14">
        <f>SUM(B25:N25)</f>
        <v/>
      </c>
    </row>
    <row r="26">
      <c r="A26" s="15" t="inlineStr">
        <is>
          <t>Total payments</t>
        </is>
      </c>
      <c r="B26" s="16">
        <f>SUM(B19:B25)</f>
        <v/>
      </c>
      <c r="C26" s="16">
        <f>SUM(C19:C25)</f>
        <v/>
      </c>
      <c r="D26" s="16">
        <f>SUM(D19:D25)</f>
        <v/>
      </c>
      <c r="E26" s="16">
        <f>SUM(E19:E25)</f>
        <v/>
      </c>
      <c r="F26" s="16">
        <f>SUM(F19:F25)</f>
        <v/>
      </c>
      <c r="G26" s="16">
        <f>SUM(G19:G25)</f>
        <v/>
      </c>
      <c r="H26" s="16">
        <f>SUM(H19:H25)</f>
        <v/>
      </c>
      <c r="I26" s="16">
        <f>SUM(I19:I25)</f>
        <v/>
      </c>
      <c r="J26" s="16">
        <f>SUM(J19:J25)</f>
        <v/>
      </c>
      <c r="K26" s="16">
        <f>SUM(K19:K25)</f>
        <v/>
      </c>
      <c r="L26" s="16">
        <f>SUM(L19:L25)</f>
        <v/>
      </c>
      <c r="M26" s="16">
        <f>SUM(M19:M25)</f>
        <v/>
      </c>
      <c r="N26" s="16">
        <f>SUM(N19:N25)</f>
        <v/>
      </c>
      <c r="O26" s="16">
        <f>SUM(B26:N26)</f>
        <v/>
      </c>
    </row>
    <row r="28">
      <c r="A28" s="15" t="inlineStr">
        <is>
          <t>NET CASH FLOW</t>
        </is>
      </c>
      <c r="B28" s="16">
        <f>B16-B26</f>
        <v/>
      </c>
      <c r="C28" s="16">
        <f>C16-C26</f>
        <v/>
      </c>
      <c r="D28" s="16">
        <f>D16-D26</f>
        <v/>
      </c>
      <c r="E28" s="16">
        <f>E16-E26</f>
        <v/>
      </c>
      <c r="F28" s="16">
        <f>F16-F26</f>
        <v/>
      </c>
      <c r="G28" s="16">
        <f>G16-G26</f>
        <v/>
      </c>
      <c r="H28" s="16">
        <f>H16-H26</f>
        <v/>
      </c>
      <c r="I28" s="16">
        <f>I16-I26</f>
        <v/>
      </c>
      <c r="J28" s="16">
        <f>J16-J26</f>
        <v/>
      </c>
      <c r="K28" s="16">
        <f>K16-K26</f>
        <v/>
      </c>
      <c r="L28" s="16">
        <f>L16-L26</f>
        <v/>
      </c>
      <c r="M28" s="16">
        <f>M16-M26</f>
        <v/>
      </c>
      <c r="N28" s="16">
        <f>N16-N26</f>
        <v/>
      </c>
      <c r="O28" s="16">
        <f>SUM(B28:N28)</f>
        <v/>
      </c>
    </row>
    <row r="29">
      <c r="A29" s="15" t="inlineStr">
        <is>
          <t>CLOSING CASH</t>
        </is>
      </c>
      <c r="B29" s="16">
        <f>B10+B28</f>
        <v/>
      </c>
      <c r="C29" s="16">
        <f>C10+C28</f>
        <v/>
      </c>
      <c r="D29" s="16">
        <f>D10+D28</f>
        <v/>
      </c>
      <c r="E29" s="16">
        <f>E10+E28</f>
        <v/>
      </c>
      <c r="F29" s="16">
        <f>F10+F28</f>
        <v/>
      </c>
      <c r="G29" s="16">
        <f>G10+G28</f>
        <v/>
      </c>
      <c r="H29" s="16">
        <f>H10+H28</f>
        <v/>
      </c>
      <c r="I29" s="16">
        <f>I10+I28</f>
        <v/>
      </c>
      <c r="J29" s="16">
        <f>J10+J28</f>
        <v/>
      </c>
      <c r="K29" s="16">
        <f>K10+K28</f>
        <v/>
      </c>
      <c r="L29" s="16">
        <f>L10+L28</f>
        <v/>
      </c>
      <c r="M29" s="16">
        <f>M10+M28</f>
        <v/>
      </c>
      <c r="N29" s="16">
        <f>N10+N28</f>
        <v/>
      </c>
      <c r="O29" s="16">
        <f>N29</f>
        <v/>
      </c>
    </row>
    <row r="30">
      <c r="A30" t="inlineStr">
        <is>
          <t>Minimum cash buffer</t>
        </is>
      </c>
      <c r="B30" s="14">
        <f>$B$5</f>
        <v/>
      </c>
      <c r="C30" s="14">
        <f>$B$5</f>
        <v/>
      </c>
      <c r="D30" s="14">
        <f>$B$5</f>
        <v/>
      </c>
      <c r="E30" s="14">
        <f>$B$5</f>
        <v/>
      </c>
      <c r="F30" s="14">
        <f>$B$5</f>
        <v/>
      </c>
      <c r="G30" s="14">
        <f>$B$5</f>
        <v/>
      </c>
      <c r="H30" s="14">
        <f>$B$5</f>
        <v/>
      </c>
      <c r="I30" s="14">
        <f>$B$5</f>
        <v/>
      </c>
      <c r="J30" s="14">
        <f>$B$5</f>
        <v/>
      </c>
      <c r="K30" s="14">
        <f>$B$5</f>
        <v/>
      </c>
      <c r="L30" s="14">
        <f>$B$5</f>
        <v/>
      </c>
      <c r="M30" s="14">
        <f>$B$5</f>
        <v/>
      </c>
      <c r="N30" s="14">
        <f>$B$5</f>
        <v/>
      </c>
    </row>
    <row r="31">
      <c r="A31" t="inlineStr">
        <is>
          <t>Headroom over the buffer</t>
        </is>
      </c>
      <c r="B31" s="14">
        <f>B29-B30</f>
        <v/>
      </c>
      <c r="C31" s="14">
        <f>C29-C30</f>
        <v/>
      </c>
      <c r="D31" s="14">
        <f>D29-D30</f>
        <v/>
      </c>
      <c r="E31" s="14">
        <f>E29-E30</f>
        <v/>
      </c>
      <c r="F31" s="14">
        <f>F29-F30</f>
        <v/>
      </c>
      <c r="G31" s="14">
        <f>G29-G30</f>
        <v/>
      </c>
      <c r="H31" s="14">
        <f>H29-H30</f>
        <v/>
      </c>
      <c r="I31" s="14">
        <f>I29-I30</f>
        <v/>
      </c>
      <c r="J31" s="14">
        <f>J29-J30</f>
        <v/>
      </c>
      <c r="K31" s="14">
        <f>K29-K30</f>
        <v/>
      </c>
      <c r="L31" s="14">
        <f>L29-L30</f>
        <v/>
      </c>
      <c r="M31" s="14">
        <f>M29-M30</f>
        <v/>
      </c>
      <c r="N31" s="14">
        <f>N29-N30</f>
        <v/>
      </c>
    </row>
    <row r="32">
      <c r="A32" t="inlineStr">
        <is>
          <t>Below the buffer?</t>
        </is>
      </c>
      <c r="B32" s="17">
        <f>IF(B29&lt;$B$5,"Below buffer","")</f>
        <v/>
      </c>
      <c r="C32" s="17">
        <f>IF(C29&lt;$B$5,"Below buffer","")</f>
        <v/>
      </c>
      <c r="D32" s="17">
        <f>IF(D29&lt;$B$5,"Below buffer","")</f>
        <v/>
      </c>
      <c r="E32" s="17">
        <f>IF(E29&lt;$B$5,"Below buffer","")</f>
        <v/>
      </c>
      <c r="F32" s="17">
        <f>IF(F29&lt;$B$5,"Below buffer","")</f>
        <v/>
      </c>
      <c r="G32" s="17">
        <f>IF(G29&lt;$B$5,"Below buffer","")</f>
        <v/>
      </c>
      <c r="H32" s="17">
        <f>IF(H29&lt;$B$5,"Below buffer","")</f>
        <v/>
      </c>
      <c r="I32" s="17">
        <f>IF(I29&lt;$B$5,"Below buffer","")</f>
        <v/>
      </c>
      <c r="J32" s="17">
        <f>IF(J29&lt;$B$5,"Below buffer","")</f>
        <v/>
      </c>
      <c r="K32" s="17">
        <f>IF(K29&lt;$B$5,"Below buffer","")</f>
        <v/>
      </c>
      <c r="L32" s="17">
        <f>IF(L29&lt;$B$5,"Below buffer","")</f>
        <v/>
      </c>
      <c r="M32" s="17">
        <f>IF(M29&lt;$B$5,"Below buffer","")</f>
        <v/>
      </c>
      <c r="N32" s="17">
        <f>IF(N29&lt;$B$5,"Below buffer","")</f>
        <v/>
      </c>
    </row>
    <row r="34">
      <c r="A34" s="3" t="inlineStr">
        <is>
          <t>Lowest closing cash in the 13 weeks</t>
        </is>
      </c>
      <c r="B34" s="18">
        <f>IF(COUNT(B12:N15,B19:N25)=0,"",MIN(B29:N29))</f>
        <v/>
      </c>
    </row>
    <row r="35">
      <c r="A35" s="3" t="inlineStr">
        <is>
          <t>Week of the lowest closing cash</t>
        </is>
      </c>
      <c r="B35" s="19">
        <f>IF(COUNT(B12:N15,B19:N25)=0,"",MATCH(B34,B29:N29,0))</f>
        <v/>
      </c>
    </row>
    <row r="36">
      <c r="A36" s="3" t="inlineStr">
        <is>
          <t>Weeks closing below the minimum cash buffer</t>
        </is>
      </c>
      <c r="B36" s="20">
        <f>IF(COUNT(B12:N15,B19:N25)=0,"",COUNTIF(B29:N29,"&lt;"&amp;$B$5))</f>
        <v/>
      </c>
    </row>
  </sheetData>
  <conditionalFormatting sqref="B29:N29">
    <cfRule type="expression" priority="1" dxfId="0">
      <formula>B29&lt;$B$5</formula>
    </cfRule>
  </conditionalFormatting>
  <conditionalFormatting sqref="B31:N31">
    <cfRule type="expression" priority="2" dxfId="0">
      <formula>B31&lt;0</formula>
    </cfRule>
  </conditionalFormatting>
  <conditionalFormatting sqref="B36">
    <cfRule type="expression" priority="3" dxfId="0">
      <formula>N(B36)&gt;0</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O38"/>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42"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2.5" customWidth="1" min="15" max="15"/>
  </cols>
  <sheetData>
    <row r="1" ht="24" customHeight="1">
      <c r="A1" s="1" t="inlineStr">
        <is>
          <t>13-week cash flow forecast: example</t>
        </is>
      </c>
    </row>
    <row r="2">
      <c r="A2" t="inlineStr">
        <is>
          <t>Company</t>
        </is>
      </c>
      <c r="B2" s="7" t="inlineStr">
        <is>
          <t>Example company (illustrative)</t>
        </is>
      </c>
    </row>
    <row r="3">
      <c r="A3" t="inlineStr">
        <is>
          <t>Week 1 starts on (a Monday)</t>
        </is>
      </c>
      <c r="B3" s="8" t="n">
        <v>46391</v>
      </c>
    </row>
    <row r="4">
      <c r="A4" t="inlineStr">
        <is>
          <t>Bank balance at the start of week 1</t>
        </is>
      </c>
      <c r="B4" s="9" t="n">
        <v>68000</v>
      </c>
    </row>
    <row r="5">
      <c r="A5" t="inlineStr">
        <is>
          <t>Minimum cash buffer</t>
        </is>
      </c>
      <c r="B5" s="9" t="n">
        <v>30000</v>
      </c>
    </row>
    <row r="6">
      <c r="A6" s="21" t="inlineStr">
        <is>
          <t>Illustrative figures, not a real company.</t>
        </is>
      </c>
    </row>
    <row r="8">
      <c r="A8" s="6" t="inlineStr">
        <is>
          <t>Week</t>
        </is>
      </c>
      <c r="B8" s="11" t="n">
        <v>1</v>
      </c>
      <c r="C8" s="11" t="n">
        <v>2</v>
      </c>
      <c r="D8" s="11" t="n">
        <v>3</v>
      </c>
      <c r="E8" s="11" t="n">
        <v>4</v>
      </c>
      <c r="F8" s="11" t="n">
        <v>5</v>
      </c>
      <c r="G8" s="11" t="n">
        <v>6</v>
      </c>
      <c r="H8" s="11" t="n">
        <v>7</v>
      </c>
      <c r="I8" s="11" t="n">
        <v>8</v>
      </c>
      <c r="J8" s="11" t="n">
        <v>9</v>
      </c>
      <c r="K8" s="11" t="n">
        <v>10</v>
      </c>
      <c r="L8" s="11" t="n">
        <v>11</v>
      </c>
      <c r="M8" s="11" t="n">
        <v>12</v>
      </c>
      <c r="N8" s="11" t="n">
        <v>13</v>
      </c>
      <c r="O8" s="12" t="inlineStr">
        <is>
          <t>13 weeks</t>
        </is>
      </c>
    </row>
    <row r="9">
      <c r="A9" s="10" t="inlineStr">
        <is>
          <t>Week starting</t>
        </is>
      </c>
      <c r="B9" s="13">
        <f>IF($B$3="","",$B$3+7*(B$8-1))</f>
        <v/>
      </c>
      <c r="C9" s="13">
        <f>IF($B$3="","",$B$3+7*(C$8-1))</f>
        <v/>
      </c>
      <c r="D9" s="13">
        <f>IF($B$3="","",$B$3+7*(D$8-1))</f>
        <v/>
      </c>
      <c r="E9" s="13">
        <f>IF($B$3="","",$B$3+7*(E$8-1))</f>
        <v/>
      </c>
      <c r="F9" s="13">
        <f>IF($B$3="","",$B$3+7*(F$8-1))</f>
        <v/>
      </c>
      <c r="G9" s="13">
        <f>IF($B$3="","",$B$3+7*(G$8-1))</f>
        <v/>
      </c>
      <c r="H9" s="13">
        <f>IF($B$3="","",$B$3+7*(H$8-1))</f>
        <v/>
      </c>
      <c r="I9" s="13">
        <f>IF($B$3="","",$B$3+7*(I$8-1))</f>
        <v/>
      </c>
      <c r="J9" s="13">
        <f>IF($B$3="","",$B$3+7*(J$8-1))</f>
        <v/>
      </c>
      <c r="K9" s="13">
        <f>IF($B$3="","",$B$3+7*(K$8-1))</f>
        <v/>
      </c>
      <c r="L9" s="13">
        <f>IF($B$3="","",$B$3+7*(L$8-1))</f>
        <v/>
      </c>
      <c r="M9" s="13">
        <f>IF($B$3="","",$B$3+7*(M$8-1))</f>
        <v/>
      </c>
      <c r="N9" s="13">
        <f>IF($B$3="","",$B$3+7*(N$8-1))</f>
        <v/>
      </c>
    </row>
    <row r="10">
      <c r="A10" s="3" t="inlineStr">
        <is>
          <t>OPENING CASH</t>
        </is>
      </c>
      <c r="B10" s="14">
        <f>$B$4</f>
        <v/>
      </c>
      <c r="C10" s="14">
        <f>B29</f>
        <v/>
      </c>
      <c r="D10" s="14">
        <f>C29</f>
        <v/>
      </c>
      <c r="E10" s="14">
        <f>D29</f>
        <v/>
      </c>
      <c r="F10" s="14">
        <f>E29</f>
        <v/>
      </c>
      <c r="G10" s="14">
        <f>F29</f>
        <v/>
      </c>
      <c r="H10" s="14">
        <f>G29</f>
        <v/>
      </c>
      <c r="I10" s="14">
        <f>H29</f>
        <v/>
      </c>
      <c r="J10" s="14">
        <f>I29</f>
        <v/>
      </c>
      <c r="K10" s="14">
        <f>J29</f>
        <v/>
      </c>
      <c r="L10" s="14">
        <f>K29</f>
        <v/>
      </c>
      <c r="M10" s="14">
        <f>L29</f>
        <v/>
      </c>
      <c r="N10" s="14">
        <f>M29</f>
        <v/>
      </c>
      <c r="O10" s="14">
        <f>B10</f>
        <v/>
      </c>
    </row>
    <row r="11">
      <c r="A11" s="3" t="inlineStr">
        <is>
          <t>RECEIPTS</t>
        </is>
      </c>
    </row>
    <row r="12">
      <c r="A12" t="inlineStr">
        <is>
          <t>Customer payments on open invoices</t>
        </is>
      </c>
      <c r="B12" s="9" t="n">
        <v>21000</v>
      </c>
      <c r="C12" s="9" t="n">
        <v>18500</v>
      </c>
      <c r="D12" s="9" t="n">
        <v>16000</v>
      </c>
      <c r="E12" s="9" t="n">
        <v>14500</v>
      </c>
      <c r="F12" s="9" t="n">
        <v>11000</v>
      </c>
      <c r="G12" s="9" t="n">
        <v>8000</v>
      </c>
      <c r="H12" s="9" t="n">
        <v>4500</v>
      </c>
      <c r="I12" s="9" t="n"/>
      <c r="J12" s="9" t="n"/>
      <c r="K12" s="9" t="n"/>
      <c r="L12" s="9" t="n"/>
      <c r="M12" s="9" t="n"/>
      <c r="N12" s="9" t="n"/>
      <c r="O12" s="14">
        <f>SUM(B12:N12)</f>
        <v/>
      </c>
    </row>
    <row r="13">
      <c r="A13" t="inlineStr">
        <is>
          <t>Customer payments on new sales</t>
        </is>
      </c>
      <c r="B13" s="9" t="n"/>
      <c r="C13" s="9" t="n"/>
      <c r="D13" s="9" t="n"/>
      <c r="E13" s="9" t="n">
        <v>6000</v>
      </c>
      <c r="F13" s="9" t="n">
        <v>12500</v>
      </c>
      <c r="G13" s="9" t="n">
        <v>17000</v>
      </c>
      <c r="H13" s="9" t="n">
        <v>21000</v>
      </c>
      <c r="I13" s="9" t="n">
        <v>23500</v>
      </c>
      <c r="J13" s="9" t="n">
        <v>25000</v>
      </c>
      <c r="K13" s="9" t="n">
        <v>26000</v>
      </c>
      <c r="L13" s="9" t="n">
        <v>26500</v>
      </c>
      <c r="M13" s="9" t="n">
        <v>27000</v>
      </c>
      <c r="N13" s="9" t="n">
        <v>27500</v>
      </c>
      <c r="O13" s="14">
        <f>SUM(B13:N13)</f>
        <v/>
      </c>
    </row>
    <row r="14">
      <c r="A14" t="inlineStr">
        <is>
          <t>Other receipts</t>
        </is>
      </c>
      <c r="B14" s="9" t="n"/>
      <c r="C14" s="9" t="n"/>
      <c r="D14" s="9" t="n"/>
      <c r="E14" s="9" t="n"/>
      <c r="F14" s="9" t="n"/>
      <c r="G14" s="9" t="n"/>
      <c r="H14" s="9" t="n"/>
      <c r="I14" s="9" t="n"/>
      <c r="J14" s="9" t="n">
        <v>2400</v>
      </c>
      <c r="K14" s="9" t="n"/>
      <c r="L14" s="9" t="n"/>
      <c r="M14" s="9" t="n"/>
      <c r="N14" s="9" t="n"/>
      <c r="O14" s="14">
        <f>SUM(B14:N14)</f>
        <v/>
      </c>
    </row>
    <row r="15">
      <c r="A15" t="inlineStr">
        <is>
          <t>Financing in</t>
        </is>
      </c>
      <c r="B15" s="9" t="n"/>
      <c r="C15" s="9" t="n"/>
      <c r="D15" s="9" t="n"/>
      <c r="E15" s="9" t="n"/>
      <c r="F15" s="9" t="n"/>
      <c r="G15" s="9" t="n"/>
      <c r="H15" s="9" t="n"/>
      <c r="I15" s="9" t="n"/>
      <c r="J15" s="9" t="n"/>
      <c r="K15" s="9" t="n"/>
      <c r="L15" s="9" t="n"/>
      <c r="M15" s="9" t="n"/>
      <c r="N15" s="9" t="n"/>
      <c r="O15" s="14">
        <f>SUM(B15:N15)</f>
        <v/>
      </c>
    </row>
    <row r="16">
      <c r="A16" s="15" t="inlineStr">
        <is>
          <t>Total receipts</t>
        </is>
      </c>
      <c r="B16" s="16">
        <f>SUM(B12:B15)</f>
        <v/>
      </c>
      <c r="C16" s="16">
        <f>SUM(C12:C15)</f>
        <v/>
      </c>
      <c r="D16" s="16">
        <f>SUM(D12:D15)</f>
        <v/>
      </c>
      <c r="E16" s="16">
        <f>SUM(E12:E15)</f>
        <v/>
      </c>
      <c r="F16" s="16">
        <f>SUM(F12:F15)</f>
        <v/>
      </c>
      <c r="G16" s="16">
        <f>SUM(G12:G15)</f>
        <v/>
      </c>
      <c r="H16" s="16">
        <f>SUM(H12:H15)</f>
        <v/>
      </c>
      <c r="I16" s="16">
        <f>SUM(I12:I15)</f>
        <v/>
      </c>
      <c r="J16" s="16">
        <f>SUM(J12:J15)</f>
        <v/>
      </c>
      <c r="K16" s="16">
        <f>SUM(K12:K15)</f>
        <v/>
      </c>
      <c r="L16" s="16">
        <f>SUM(L12:L15)</f>
        <v/>
      </c>
      <c r="M16" s="16">
        <f>SUM(M12:M15)</f>
        <v/>
      </c>
      <c r="N16" s="16">
        <f>SUM(N12:N15)</f>
        <v/>
      </c>
      <c r="O16" s="16">
        <f>SUM(B16:N16)</f>
        <v/>
      </c>
    </row>
    <row r="18">
      <c r="A18" s="3" t="inlineStr">
        <is>
          <t>PAYMENTS</t>
        </is>
      </c>
    </row>
    <row r="19">
      <c r="A19" t="inlineStr">
        <is>
          <t>Payroll and payroll taxes</t>
        </is>
      </c>
      <c r="B19" s="9" t="n"/>
      <c r="C19" s="9" t="n">
        <v>26000</v>
      </c>
      <c r="D19" s="9" t="n"/>
      <c r="E19" s="9" t="n">
        <v>26000</v>
      </c>
      <c r="F19" s="9" t="n"/>
      <c r="G19" s="9" t="n"/>
      <c r="H19" s="9" t="n">
        <v>26000</v>
      </c>
      <c r="I19" s="9" t="n">
        <v>26000</v>
      </c>
      <c r="J19" s="9" t="n"/>
      <c r="K19" s="9" t="n"/>
      <c r="L19" s="9" t="n">
        <v>26000</v>
      </c>
      <c r="M19" s="9" t="n"/>
      <c r="N19" s="9" t="n">
        <v>26000</v>
      </c>
      <c r="O19" s="14">
        <f>SUM(B19:N19)</f>
        <v/>
      </c>
    </row>
    <row r="20">
      <c r="A20" t="inlineStr">
        <is>
          <t>Supplier bills</t>
        </is>
      </c>
      <c r="B20" s="9" t="n">
        <v>7500</v>
      </c>
      <c r="C20" s="9" t="n">
        <v>9200</v>
      </c>
      <c r="D20" s="9" t="n">
        <v>6800</v>
      </c>
      <c r="E20" s="9" t="n">
        <v>8400</v>
      </c>
      <c r="F20" s="9" t="n">
        <v>7100</v>
      </c>
      <c r="G20" s="9" t="n">
        <v>9600</v>
      </c>
      <c r="H20" s="9" t="n">
        <v>6900</v>
      </c>
      <c r="I20" s="9" t="n">
        <v>8800</v>
      </c>
      <c r="J20" s="9" t="n">
        <v>7300</v>
      </c>
      <c r="K20" s="9" t="n">
        <v>9100</v>
      </c>
      <c r="L20" s="9" t="n">
        <v>7000</v>
      </c>
      <c r="M20" s="9" t="n">
        <v>8600</v>
      </c>
      <c r="N20" s="9" t="n">
        <v>7400</v>
      </c>
      <c r="O20" s="14">
        <f>SUM(B20:N20)</f>
        <v/>
      </c>
    </row>
    <row r="21">
      <c r="A21" t="inlineStr">
        <is>
          <t>Rent and other fixed costs</t>
        </is>
      </c>
      <c r="B21" s="9" t="n">
        <v>8500</v>
      </c>
      <c r="C21" s="9" t="n"/>
      <c r="D21" s="9" t="n"/>
      <c r="E21" s="9" t="n"/>
      <c r="F21" s="9" t="n">
        <v>8500</v>
      </c>
      <c r="G21" s="9" t="n"/>
      <c r="H21" s="9" t="n"/>
      <c r="I21" s="9" t="n"/>
      <c r="J21" s="9" t="n">
        <v>8500</v>
      </c>
      <c r="K21" s="9" t="n"/>
      <c r="L21" s="9" t="n"/>
      <c r="M21" s="9" t="n"/>
      <c r="N21" s="9" t="n">
        <v>8500</v>
      </c>
      <c r="O21" s="14">
        <f>SUM(B21:N21)</f>
        <v/>
      </c>
    </row>
    <row r="22">
      <c r="A22" t="inlineStr">
        <is>
          <t>Sales tax / VAT and other taxes</t>
        </is>
      </c>
      <c r="B22" s="9" t="n"/>
      <c r="C22" s="9" t="n"/>
      <c r="D22" s="9" t="n"/>
      <c r="E22" s="9" t="n">
        <v>9800</v>
      </c>
      <c r="F22" s="9" t="n"/>
      <c r="G22" s="9" t="n"/>
      <c r="H22" s="9" t="n"/>
      <c r="I22" s="9" t="n"/>
      <c r="J22" s="9" t="n"/>
      <c r="K22" s="9" t="n"/>
      <c r="L22" s="9" t="n">
        <v>3600</v>
      </c>
      <c r="M22" s="9" t="n"/>
      <c r="N22" s="9" t="n"/>
      <c r="O22" s="14">
        <f>SUM(B22:N22)</f>
        <v/>
      </c>
    </row>
    <row r="23">
      <c r="A23" t="inlineStr">
        <is>
          <t>Loan repayments and interest</t>
        </is>
      </c>
      <c r="B23" s="9" t="n"/>
      <c r="C23" s="9" t="n"/>
      <c r="D23" s="9" t="n">
        <v>3200</v>
      </c>
      <c r="E23" s="9" t="n"/>
      <c r="F23" s="9" t="n"/>
      <c r="G23" s="9" t="n"/>
      <c r="H23" s="9" t="n">
        <v>3200</v>
      </c>
      <c r="I23" s="9" t="n"/>
      <c r="J23" s="9" t="n"/>
      <c r="K23" s="9" t="n"/>
      <c r="L23" s="9" t="n">
        <v>3200</v>
      </c>
      <c r="M23" s="9" t="n"/>
      <c r="N23" s="9" t="n"/>
      <c r="O23" s="14">
        <f>SUM(B23:N23)</f>
        <v/>
      </c>
    </row>
    <row r="24">
      <c r="A24" t="inlineStr">
        <is>
          <t>Owner draws</t>
        </is>
      </c>
      <c r="B24" s="9" t="n"/>
      <c r="C24" s="9" t="n"/>
      <c r="D24" s="9" t="n"/>
      <c r="E24" s="9" t="n">
        <v>6000</v>
      </c>
      <c r="F24" s="9" t="n"/>
      <c r="G24" s="9" t="n"/>
      <c r="H24" s="9" t="n"/>
      <c r="I24" s="9" t="n">
        <v>6000</v>
      </c>
      <c r="J24" s="9" t="n"/>
      <c r="K24" s="9" t="n"/>
      <c r="L24" s="9" t="n"/>
      <c r="M24" s="9" t="n"/>
      <c r="N24" s="9" t="n">
        <v>6000</v>
      </c>
      <c r="O24" s="14">
        <f>SUM(B24:N24)</f>
        <v/>
      </c>
    </row>
    <row r="25">
      <c r="A25" t="inlineStr">
        <is>
          <t>Equipment and other capital spending</t>
        </is>
      </c>
      <c r="B25" s="9" t="n"/>
      <c r="C25" s="9" t="n"/>
      <c r="D25" s="9" t="n"/>
      <c r="E25" s="9" t="n"/>
      <c r="F25" s="9" t="n"/>
      <c r="G25" s="9" t="n">
        <v>12000</v>
      </c>
      <c r="H25" s="9" t="n"/>
      <c r="I25" s="9" t="n"/>
      <c r="J25" s="9" t="n"/>
      <c r="K25" s="9" t="n"/>
      <c r="L25" s="9" t="n"/>
      <c r="M25" s="9" t="n"/>
      <c r="N25" s="9" t="n"/>
      <c r="O25" s="14">
        <f>SUM(B25:N25)</f>
        <v/>
      </c>
    </row>
    <row r="26">
      <c r="A26" s="15" t="inlineStr">
        <is>
          <t>Total payments</t>
        </is>
      </c>
      <c r="B26" s="16">
        <f>SUM(B19:B25)</f>
        <v/>
      </c>
      <c r="C26" s="16">
        <f>SUM(C19:C25)</f>
        <v/>
      </c>
      <c r="D26" s="16">
        <f>SUM(D19:D25)</f>
        <v/>
      </c>
      <c r="E26" s="16">
        <f>SUM(E19:E25)</f>
        <v/>
      </c>
      <c r="F26" s="16">
        <f>SUM(F19:F25)</f>
        <v/>
      </c>
      <c r="G26" s="16">
        <f>SUM(G19:G25)</f>
        <v/>
      </c>
      <c r="H26" s="16">
        <f>SUM(H19:H25)</f>
        <v/>
      </c>
      <c r="I26" s="16">
        <f>SUM(I19:I25)</f>
        <v/>
      </c>
      <c r="J26" s="16">
        <f>SUM(J19:J25)</f>
        <v/>
      </c>
      <c r="K26" s="16">
        <f>SUM(K19:K25)</f>
        <v/>
      </c>
      <c r="L26" s="16">
        <f>SUM(L19:L25)</f>
        <v/>
      </c>
      <c r="M26" s="16">
        <f>SUM(M19:M25)</f>
        <v/>
      </c>
      <c r="N26" s="16">
        <f>SUM(N19:N25)</f>
        <v/>
      </c>
      <c r="O26" s="16">
        <f>SUM(B26:N26)</f>
        <v/>
      </c>
    </row>
    <row r="28">
      <c r="A28" s="15" t="inlineStr">
        <is>
          <t>NET CASH FLOW</t>
        </is>
      </c>
      <c r="B28" s="16">
        <f>B16-B26</f>
        <v/>
      </c>
      <c r="C28" s="16">
        <f>C16-C26</f>
        <v/>
      </c>
      <c r="D28" s="16">
        <f>D16-D26</f>
        <v/>
      </c>
      <c r="E28" s="16">
        <f>E16-E26</f>
        <v/>
      </c>
      <c r="F28" s="16">
        <f>F16-F26</f>
        <v/>
      </c>
      <c r="G28" s="16">
        <f>G16-G26</f>
        <v/>
      </c>
      <c r="H28" s="16">
        <f>H16-H26</f>
        <v/>
      </c>
      <c r="I28" s="16">
        <f>I16-I26</f>
        <v/>
      </c>
      <c r="J28" s="16">
        <f>J16-J26</f>
        <v/>
      </c>
      <c r="K28" s="16">
        <f>K16-K26</f>
        <v/>
      </c>
      <c r="L28" s="16">
        <f>L16-L26</f>
        <v/>
      </c>
      <c r="M28" s="16">
        <f>M16-M26</f>
        <v/>
      </c>
      <c r="N28" s="16">
        <f>N16-N26</f>
        <v/>
      </c>
      <c r="O28" s="16">
        <f>SUM(B28:N28)</f>
        <v/>
      </c>
    </row>
    <row r="29">
      <c r="A29" s="15" t="inlineStr">
        <is>
          <t>CLOSING CASH</t>
        </is>
      </c>
      <c r="B29" s="16">
        <f>B10+B28</f>
        <v/>
      </c>
      <c r="C29" s="16">
        <f>C10+C28</f>
        <v/>
      </c>
      <c r="D29" s="16">
        <f>D10+D28</f>
        <v/>
      </c>
      <c r="E29" s="16">
        <f>E10+E28</f>
        <v/>
      </c>
      <c r="F29" s="16">
        <f>F10+F28</f>
        <v/>
      </c>
      <c r="G29" s="16">
        <f>G10+G28</f>
        <v/>
      </c>
      <c r="H29" s="16">
        <f>H10+H28</f>
        <v/>
      </c>
      <c r="I29" s="16">
        <f>I10+I28</f>
        <v/>
      </c>
      <c r="J29" s="16">
        <f>J10+J28</f>
        <v/>
      </c>
      <c r="K29" s="16">
        <f>K10+K28</f>
        <v/>
      </c>
      <c r="L29" s="16">
        <f>L10+L28</f>
        <v/>
      </c>
      <c r="M29" s="16">
        <f>M10+M28</f>
        <v/>
      </c>
      <c r="N29" s="16">
        <f>N10+N28</f>
        <v/>
      </c>
      <c r="O29" s="16">
        <f>N29</f>
        <v/>
      </c>
    </row>
    <row r="30">
      <c r="A30" t="inlineStr">
        <is>
          <t>Minimum cash buffer</t>
        </is>
      </c>
      <c r="B30" s="14">
        <f>$B$5</f>
        <v/>
      </c>
      <c r="C30" s="14">
        <f>$B$5</f>
        <v/>
      </c>
      <c r="D30" s="14">
        <f>$B$5</f>
        <v/>
      </c>
      <c r="E30" s="14">
        <f>$B$5</f>
        <v/>
      </c>
      <c r="F30" s="14">
        <f>$B$5</f>
        <v/>
      </c>
      <c r="G30" s="14">
        <f>$B$5</f>
        <v/>
      </c>
      <c r="H30" s="14">
        <f>$B$5</f>
        <v/>
      </c>
      <c r="I30" s="14">
        <f>$B$5</f>
        <v/>
      </c>
      <c r="J30" s="14">
        <f>$B$5</f>
        <v/>
      </c>
      <c r="K30" s="14">
        <f>$B$5</f>
        <v/>
      </c>
      <c r="L30" s="14">
        <f>$B$5</f>
        <v/>
      </c>
      <c r="M30" s="14">
        <f>$B$5</f>
        <v/>
      </c>
      <c r="N30" s="14">
        <f>$B$5</f>
        <v/>
      </c>
    </row>
    <row r="31">
      <c r="A31" t="inlineStr">
        <is>
          <t>Headroom over the buffer</t>
        </is>
      </c>
      <c r="B31" s="14">
        <f>B29-B30</f>
        <v/>
      </c>
      <c r="C31" s="14">
        <f>C29-C30</f>
        <v/>
      </c>
      <c r="D31" s="14">
        <f>D29-D30</f>
        <v/>
      </c>
      <c r="E31" s="14">
        <f>E29-E30</f>
        <v/>
      </c>
      <c r="F31" s="14">
        <f>F29-F30</f>
        <v/>
      </c>
      <c r="G31" s="14">
        <f>G29-G30</f>
        <v/>
      </c>
      <c r="H31" s="14">
        <f>H29-H30</f>
        <v/>
      </c>
      <c r="I31" s="14">
        <f>I29-I30</f>
        <v/>
      </c>
      <c r="J31" s="14">
        <f>J29-J30</f>
        <v/>
      </c>
      <c r="K31" s="14">
        <f>K29-K30</f>
        <v/>
      </c>
      <c r="L31" s="14">
        <f>L29-L30</f>
        <v/>
      </c>
      <c r="M31" s="14">
        <f>M29-M30</f>
        <v/>
      </c>
      <c r="N31" s="14">
        <f>N29-N30</f>
        <v/>
      </c>
    </row>
    <row r="32">
      <c r="A32" t="inlineStr">
        <is>
          <t>Below the buffer?</t>
        </is>
      </c>
      <c r="B32" s="17">
        <f>IF(B29&lt;$B$5,"Below buffer","")</f>
        <v/>
      </c>
      <c r="C32" s="17">
        <f>IF(C29&lt;$B$5,"Below buffer","")</f>
        <v/>
      </c>
      <c r="D32" s="17">
        <f>IF(D29&lt;$B$5,"Below buffer","")</f>
        <v/>
      </c>
      <c r="E32" s="17">
        <f>IF(E29&lt;$B$5,"Below buffer","")</f>
        <v/>
      </c>
      <c r="F32" s="17">
        <f>IF(F29&lt;$B$5,"Below buffer","")</f>
        <v/>
      </c>
      <c r="G32" s="17">
        <f>IF(G29&lt;$B$5,"Below buffer","")</f>
        <v/>
      </c>
      <c r="H32" s="17">
        <f>IF(H29&lt;$B$5,"Below buffer","")</f>
        <v/>
      </c>
      <c r="I32" s="17">
        <f>IF(I29&lt;$B$5,"Below buffer","")</f>
        <v/>
      </c>
      <c r="J32" s="17">
        <f>IF(J29&lt;$B$5,"Below buffer","")</f>
        <v/>
      </c>
      <c r="K32" s="17">
        <f>IF(K29&lt;$B$5,"Below buffer","")</f>
        <v/>
      </c>
      <c r="L32" s="17">
        <f>IF(L29&lt;$B$5,"Below buffer","")</f>
        <v/>
      </c>
      <c r="M32" s="17">
        <f>IF(M29&lt;$B$5,"Below buffer","")</f>
        <v/>
      </c>
      <c r="N32" s="17">
        <f>IF(N29&lt;$B$5,"Below buffer","")</f>
        <v/>
      </c>
    </row>
    <row r="34">
      <c r="A34" s="3" t="inlineStr">
        <is>
          <t>Lowest closing cash in the 13 weeks</t>
        </is>
      </c>
      <c r="B34" s="18">
        <f>IF(COUNT(B12:N15,B19:N25)=0,"",MIN(B29:N29))</f>
        <v/>
      </c>
    </row>
    <row r="35">
      <c r="A35" s="3" t="inlineStr">
        <is>
          <t>Week of the lowest closing cash</t>
        </is>
      </c>
      <c r="B35" s="19">
        <f>IF(COUNT(B12:N15,B19:N25)=0,"",MATCH(B34,B29:N29,0))</f>
        <v/>
      </c>
    </row>
    <row r="36">
      <c r="A36" s="3" t="inlineStr">
        <is>
          <t>Weeks closing below the minimum cash buffer</t>
        </is>
      </c>
      <c r="B36" s="20">
        <f>IF(COUNT(B12:N15,B19:N25)=0,"",COUNTIF(B29:N29,"&lt;"&amp;$B$5))</f>
        <v/>
      </c>
    </row>
    <row r="38">
      <c r="A38" s="10" t="inlineStr">
        <is>
          <t>Reading it: cash is lowest in week 8 (16,000), and the weeks that close below the 30,000 buffer are: 8, 9, 13. Those are the weeks to act on early: chase the largest overdue invoices, agree new dates with suppliers, delay discretionary spending, or arrange funding before it is needed.</t>
        </is>
      </c>
    </row>
  </sheetData>
  <conditionalFormatting sqref="B29:N29">
    <cfRule type="expression" priority="1" dxfId="0">
      <formula>B29&lt;$B$5</formula>
    </cfRule>
  </conditionalFormatting>
  <conditionalFormatting sqref="B31:N31">
    <cfRule type="expression" priority="2" dxfId="0">
      <formula>B31&lt;0</formula>
    </cfRule>
  </conditionalFormatting>
  <conditionalFormatting sqref="B36">
    <cfRule type="expression" priority="3" dxfId="0">
      <formula>N(B36)&gt;0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Ataski</dc:creator>
  <dc:title xmlns:dc="http://purl.org/dc/elements/1.1/">13-week cash flow forecast template</dc:title>
  <dc:description xmlns:dc="http://purl.org/dc/elements/1.1/">Free template from Ataski: https://ataski.com/guides/13-week-cash-flow-forecast</dc:description>
  <dc:subject xmlns:dc="http://purl.org/dc/elements/1.1/">13-week cash flow forecast</dc:subject>
  <dc:language xmlns:dc="http://purl.org/dc/elements/1.1/">en-US</dc:language>
  <dcterms:created xmlns:dcterms="http://purl.org/dc/terms/" xmlns:xsi="http://www.w3.org/2001/XMLSchema-instance" xsi:type="dcterms:W3CDTF">2026-10-15T00:00:00Z</dcterms:created>
  <dcterms:modified xmlns:dcterms="http://purl.org/dc/terms/" xmlns:xsi="http://www.w3.org/2001/XMLSchema-instance" xsi:type="dcterms:W3CDTF">2026-10-15T00:00:00Z</dcterms:modified>
  <cp:lastModifiedBy>Ataski</cp:lastModifiedBy>
  <cp:category>Template</cp:category>
  <cp:keywords>13-week cash flow forecast</cp:keywords>
</cp:coreProperties>
</file>